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autoCompressPictures="0"/>
  <mc:AlternateContent xmlns:mc="http://schemas.openxmlformats.org/markup-compatibility/2006">
    <mc:Choice Requires="x15">
      <x15ac:absPath xmlns:x15ac="http://schemas.microsoft.com/office/spreadsheetml/2010/11/ac" url="Z:\CONVENIO\1. CONVÊNIOS\6. STATUS DOS CONVÊNIOS\2026\4. ABRIL\"/>
    </mc:Choice>
  </mc:AlternateContent>
  <xr:revisionPtr revIDLastSave="0" documentId="13_ncr:1_{B50EDD25-E9C1-45DA-9544-FF5D6ACA44DC}" xr6:coauthVersionLast="47" xr6:coauthVersionMax="47" xr10:uidLastSave="{00000000-0000-0000-0000-000000000000}"/>
  <bookViews>
    <workbookView xWindow="-120" yWindow="-120" windowWidth="29040" windowHeight="15840" xr2:uid="{00000000-000D-0000-FFFF-FFFF00000000}"/>
  </bookViews>
  <sheets>
    <sheet name="Convenente" sheetId="2" r:id="rId1"/>
    <sheet name="Planilha1" sheetId="3" r:id="rId2"/>
  </sheets>
  <definedNames>
    <definedName name="_xlnm.Print_Area" localSheetId="0">Convenente!$A$1:$N$13</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A7" i="3" l="1"/>
  <c r="A6" i="3"/>
  <c r="A5" i="3"/>
  <c r="A4" i="3"/>
  <c r="A3"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tc={C1DC1401-7F7F-479F-8A8C-C108B00E3D3A}</author>
    <author>tc={D4A57B13-A4FB-4AB7-B852-0B322B662191}</author>
    <author>tc={CF868DE7-ECE9-48C3-AFFF-18D1C23D2DB6}</author>
    <author>tc={7EE68845-0EE7-4055-BE7E-6C5580E30891}</author>
    <author>tc={5F4FC0B6-2230-454C-BB61-EC53BDFFAE71}</author>
  </authors>
  <commentList>
    <comment ref="A1" authorId="0" shapeId="0" xr:uid="{C1DC1401-7F7F-479F-8A8C-C108B00E3D3A}">
      <text>
        <t>[Comentário encadeado]
Sua versão do Excel permite que você leia este comentário encadeado, no entanto, as edições serão removidas se o arquivo for aberto em uma versão mais recente do Excel. Saiba mais: https://go.microsoft.com/fwlink/?linkid=870924
Comentário:
    Não pode ter cabeçalho em duas colunas com linhas mescladas.
Responder:
    Não estava mesclado, estava apenas sem a borda</t>
      </text>
    </comment>
    <comment ref="A2" authorId="1" shapeId="0" xr:uid="{D4A57B13-A4FB-4AB7-B852-0B322B662191}">
      <text>
        <t>[Comentário encadeado]
Sua versão do Excel permite que você leia este comentário encadeado, no entanto, as edições serão removidas se o arquivo for aberto em uma versão mais recente do Excel. Saiba mais: https://go.microsoft.com/fwlink/?linkid=870924
Comentário:
    Nessa coluna se a informação for de processo ECM e processo no TransfereGOV será preciso separar em duas colunas. 
Responder:
    Feito.</t>
      </text>
    </comment>
    <comment ref="F2" authorId="2" shapeId="0" xr:uid="{CF868DE7-ECE9-48C3-AFFF-18D1C23D2DB6}">
      <text>
        <t>[Comentário encadeado]
Sua versão do Excel permite que você leia este comentário encadeado, no entanto, as edições serão removidas se o arquivo for aberto em uma versão mais recente do Excel. Saiba mais: https://go.microsoft.com/fwlink/?linkid=870924
Comentário:
    Excluir formatação de R$, separador somente de vírgula para centavos. Sem separador de milhar e milhões. 
Responder:
    Excluído</t>
      </text>
    </comment>
    <comment ref="N2" authorId="3" shapeId="0" xr:uid="{7EE68845-0EE7-4055-BE7E-6C5580E30891}">
      <text>
        <t xml:space="preserve">[Comentário encadeado]
Sua versão do Excel permite que você leia este comentário encadeado, no entanto, as edições serão removidas se o arquivo for aberto em uma versão mais recente do Excel. Saiba mais: https://go.microsoft.com/fwlink/?linkid=870924
Comentário:
    Aqui precisamos definir um status único, cancelado/prestação de contas aprovada/prestação de contas em análise/cancelado. Definir status padrão. </t>
      </text>
    </comment>
    <comment ref="L10" authorId="4" shapeId="0" xr:uid="{5F4FC0B6-2230-454C-BB61-EC53BDFFAE71}">
      <text>
        <t xml:space="preserve">[Comentário encadeado]
Sua versão do Excel permite que você leia este comentário encadeado, no entanto, as edições serão removidas se o arquivo for aberto em uma versão mais recente do Excel. Saiba mais: https://go.microsoft.com/fwlink/?linkid=870924
Comentário:
    Campo só aceita datas.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tc={95BABB28-A496-4B63-A8AD-0F6952E1F32D}</author>
  </authors>
  <commentList>
    <comment ref="A2" authorId="0" shapeId="0" xr:uid="{95BABB28-A496-4B63-A8AD-0F6952E1F32D}">
      <text>
        <t>[Comentário encadeado]
Sua versão do Excel permite que você leia este comentário encadeado, no entanto, as edições serão removidas se o arquivo for aberto em uma versão mais recente do Excel. Saiba mais: https://go.microsoft.com/fwlink/?linkid=870924
Comentário:
    Excluir formatação de R$, separador somente de vírgula para centavos. Sem separador de milhar e milhões. 
Responder:
    Excluído</t>
      </text>
    </comment>
  </commentList>
</comments>
</file>

<file path=xl/sharedStrings.xml><?xml version="1.0" encoding="utf-8"?>
<sst xmlns="http://schemas.openxmlformats.org/spreadsheetml/2006/main" count="95" uniqueCount="81">
  <si>
    <t>Valor Total
(R$)</t>
  </si>
  <si>
    <t xml:space="preserve">Valor Concedente (R$)        </t>
  </si>
  <si>
    <t xml:space="preserve">Contrapartida Financeira </t>
  </si>
  <si>
    <t>Contrapartida Econômica</t>
  </si>
  <si>
    <t>Valor repassado pela ABDI</t>
  </si>
  <si>
    <t>DATA CENTER</t>
  </si>
  <si>
    <t>Ministério da Economia - ME</t>
  </si>
  <si>
    <t>Definição de estratégia para a implementação de política pública para atração de Data Centers para o país no contexto da transformação digital da economia.</t>
  </si>
  <si>
    <t>Prestação de Contas aprovada. Processo arquivado</t>
  </si>
  <si>
    <t>SUDENE</t>
  </si>
  <si>
    <t>Superintendência de Desenvolvimento do Nordeste - SUDENE</t>
  </si>
  <si>
    <t>Implementar uma área de demonstração de tecnologias de Cidades Inteligentes, com foco em segurança pública, contemplando: centro de comando e operações, reconhecimento facial, reconhecimento de placas e inteligência artificial no município de Campina Grande/PB. A proposta visa contribuir com o desenvolvimento urbano sustentável, a melhoria da qualidade de vida do cidadão e a cadeia produtiva associada ao mercado de soluções de Cidades Inteligentes.</t>
  </si>
  <si>
    <t>CARIACICA</t>
  </si>
  <si>
    <t>Ministério do Desenvolvimento Regional - MDR</t>
  </si>
  <si>
    <t>Implementar uma área de demonstração de tecnologias de Cidades Inteligentes, com foco nas áreas de segurança pública e mobilidade, integrando o processo de transformação digital do município e do comércio de centro urbano da cidade de Cariacica (ES). A proposta visa contribuir com a otimização da prestação dos diversos serviços públicos à população, garantindo o desenvolvimento urbano sustentável, além de promover a cadeia produtiva associada ao mercado de soluções de Cidades Inteligentes.</t>
  </si>
  <si>
    <t>ESPÍRITO SANTO</t>
  </si>
  <si>
    <t>Aquisição de equipamentos e tecnologias visando implementar um projeto piloto de cercamento eletrônico de Cidades Inteligentes - sistema de inteligência de segurança pública instalado nas entradas e saídas de municípios, com objetivo de troca de informações e ações coordenadas entre regiões, no estado do Espírito Santo.</t>
  </si>
  <si>
    <t>RENOVAR</t>
  </si>
  <si>
    <t>Implementar a reciclagem em escala piloto de ônibus em fim de vida útil e substituição por outros com tecnologias menos poluentes e mais eficientes, segundo modelo concebido no âmbito da concepção do programa de Aumento da Produtividade da Frota Rodoviária no País – RENOVAR.</t>
  </si>
  <si>
    <t>Prestação de Contas em Análise</t>
  </si>
  <si>
    <t>OBSERVATÓRIO</t>
  </si>
  <si>
    <t>Integrar o Observatório Nacional das Indústrias para a Mobilidade e Logística, criado pela Lei nº 13.755, de 10 de dezembro de 2018 e regulamentados pelo Decreto nº 9.557, em um modelo de gestão do conhecimento que considere a gestão da informação integrada, permanente, aberta a inovações e ágil, a governança, a sustentabilidade, o relacionamento com setor de mobilidade e logística e com a sociedade, conforme critérios a serem estabelecidos em Termo de Referência.</t>
  </si>
  <si>
    <t>ITABAIANA</t>
  </si>
  <si>
    <t>Município de Itabaiana/SE</t>
  </si>
  <si>
    <t>Implementar um projeto de demonstração de
tecnologias para a área de segurança pública, com câmeras integradas e instaladas nas vias
de acesso de Itabaiana/SE, como habilitador do processo de transformação digital do
Município.</t>
  </si>
  <si>
    <t>MACEIÓ</t>
  </si>
  <si>
    <t>Município de Maceió/AL</t>
  </si>
  <si>
    <t>Implementar um case de demonstração de Cidades Inteligentes para testes práticos do modelo tecnológico de uso de mobiliário urbano (luminárias inteligentes) com antenas 5G integradas no Município de Maceió/AL.</t>
  </si>
  <si>
    <t xml:space="preserve">Encerrado </t>
  </si>
  <si>
    <t>Paraná - Bengalas Inteligentes</t>
  </si>
  <si>
    <t>Estado do Paraná</t>
  </si>
  <si>
    <t>Conjugação de esforços para o apoio ao desenvolvimento científico e tecnológico do Estado do Paraná, em conformidade com o art. 205 da Constituição Estadual, a Lei Estadual n.º 21.354, de 2023, e a Lei Estadual n.º 20.541, de 2021, por meio do fomento ao projeto intitulado DESAFIO: BENGALAS INTELIGENTES.</t>
  </si>
  <si>
    <t xml:space="preserve">3. 426.873,60 </t>
  </si>
  <si>
    <t xml:space="preserve">Em execução </t>
  </si>
  <si>
    <t>CO-CT/0139/2020</t>
  </si>
  <si>
    <t>CONV/001288/2020</t>
  </si>
  <si>
    <t>CONV/002680/2021</t>
  </si>
  <si>
    <t>CONV/002789/2021</t>
  </si>
  <si>
    <t>CONV/002427/2021</t>
  </si>
  <si>
    <t>CONV/002762/2021</t>
  </si>
  <si>
    <t xml:space="preserve">904173/2020          
</t>
  </si>
  <si>
    <t>CONV/002666/2024</t>
  </si>
  <si>
    <t xml:space="preserve">907717/2020 
</t>
  </si>
  <si>
    <t xml:space="preserve">910530/2021 
</t>
  </si>
  <si>
    <t xml:space="preserve">916235/2021 
</t>
  </si>
  <si>
    <t xml:space="preserve">917711/2021 
</t>
  </si>
  <si>
    <t xml:space="preserve">920795/2021 
</t>
  </si>
  <si>
    <t>CONV/000234/2022</t>
  </si>
  <si>
    <t xml:space="preserve">011/2022
</t>
  </si>
  <si>
    <t>CONV/001690/2023</t>
  </si>
  <si>
    <t xml:space="preserve">001/2023
</t>
  </si>
  <si>
    <r>
      <rPr>
        <sz val="10"/>
        <color theme="1"/>
        <rFont val="Arial"/>
        <family val="2"/>
      </rPr>
      <t>001/2024</t>
    </r>
    <r>
      <rPr>
        <sz val="10"/>
        <rFont val="Arial"/>
        <family val="2"/>
      </rPr>
      <t xml:space="preserve"> </t>
    </r>
  </si>
  <si>
    <t>Convênio inválido</t>
  </si>
  <si>
    <t>NUM_CONVÊNIO</t>
  </si>
  <si>
    <t>PROCESSO_ECM</t>
  </si>
  <si>
    <t>CONVÊNIO</t>
  </si>
  <si>
    <t>CONCEDENTE</t>
  </si>
  <si>
    <t>OBJETO</t>
  </si>
  <si>
    <t xml:space="preserve">VAL_TOTAL </t>
  </si>
  <si>
    <t xml:space="preserve">VAL_CONCEDENTE         </t>
  </si>
  <si>
    <t xml:space="preserve">CP_ABDI_FIN </t>
  </si>
  <si>
    <t xml:space="preserve">CP_ABDI_ECON </t>
  </si>
  <si>
    <t xml:space="preserve">VAL_REP_ABDI </t>
  </si>
  <si>
    <t xml:space="preserve">VAL_A_REP_ABDI </t>
  </si>
  <si>
    <t xml:space="preserve">VIG_INI </t>
  </si>
  <si>
    <t xml:space="preserve">VIG_FIM </t>
  </si>
  <si>
    <t>STATUS</t>
  </si>
  <si>
    <t>025.0000378/2025-28</t>
  </si>
  <si>
    <t xml:space="preserve"> Ministério do Desenvolvimento, Indústria, Comércio e Serviços - MDIC</t>
  </si>
  <si>
    <t>Promoção do desenvolvimento industrial e da sustentabilidade por meio de capacitação, da disseminação e da aplicação das normas técnicas do Programa Selo Verde Brasil, instituído por Decreto nº 12.063, de 17 de junho de 2024, conforme critérios estabelecidos em Termo de Referência.</t>
  </si>
  <si>
    <t xml:space="preserve">212.500, 00 </t>
  </si>
  <si>
    <t>SELO VERDE</t>
  </si>
  <si>
    <t>025.0000505/2025-99</t>
  </si>
  <si>
    <t>PNED</t>
  </si>
  <si>
    <t>O projeto intitulado “Subsídios à Política Nacional de Economia de Dados” tem como objetivo realizar pesquisa – de caráter quantitativo e qualitativo – para ampliar o entendimento sobre o uso de dados a fim de fornecer subsídios e suporte para a elaboração da Política Nacional de Economia de Dados (PNED), além de propor um business case de adoção de uma plataforma de compartilhamento de dados, conforme critérios estabelecidos em Termo de Referência</t>
  </si>
  <si>
    <t>025.0000511/2025-46</t>
  </si>
  <si>
    <t>BIM</t>
  </si>
  <si>
    <t>Promover a adoção do Building Information Modeling (BIM) em pequenas e médias do setor da construção civil, por meio de consultorias especializadas e de validação de metodologia padronizada para implantação de processos BIM (Construção 4.0), conforme critérios estabelecidos em Termo de Referência</t>
  </si>
  <si>
    <t xml:space="preserve">985608/2025  </t>
  </si>
  <si>
    <t>989429/2025</t>
  </si>
  <si>
    <t>989511/2025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</si>
</sst>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 #,##0.00_-;\-&quot;R$&quot;\ * #,##0.00_-;_-&quot;R$&quot;\ * &quot;-&quot;??_-;_-@_-"/>
    <numFmt numFmtId="43" formatCode="_-* #,##0.00_-;\-* #,##0.00_-;_-* &quot;-&quot;??_-;_-@_-"/>
    <numFmt numFmtId="164" formatCode="_(* #,##0.00_);_(* \(#,##0.00\);_(* &quot;-&quot;??_);_(@_)"/>
    <numFmt numFmtId="165" formatCode="_(&quot;R$ &quot;* #,##0.00_);_(&quot;R$ &quot;* \(#,##0.00\);_(&quot;R$ &quot;* &quot;-&quot;??_);_(@_)"/>
  </numFmts>
  <fonts count="11" x14ac:knownFonts="1">
    <font>
      <sz val="11"/>
      <color theme="1"/>
      <name val="Calibri"/>
      <family val="2"/>
      <scheme val="minor"/>
    </font>
    <font>
      <sz val="11"/>
      <color theme="1"/>
      <name val="Calibri"/>
      <family val="2"/>
      <scheme val="minor"/>
    </font>
    <font>
      <sz val="10"/>
      <name val="Arial"/>
      <family val="2"/>
    </font>
    <font>
      <b/>
      <sz val="10"/>
      <color theme="1"/>
      <name val="Arial"/>
      <family val="2"/>
    </font>
    <font>
      <sz val="10"/>
      <color theme="0"/>
      <name val="Arial"/>
      <family val="2"/>
    </font>
    <font>
      <b/>
      <sz val="10"/>
      <name val="Arial"/>
      <family val="2"/>
    </font>
    <font>
      <sz val="10"/>
      <color theme="5" tint="-0.249977111117893"/>
      <name val="Arial"/>
      <family val="2"/>
    </font>
    <font>
      <u/>
      <sz val="11"/>
      <color theme="10"/>
      <name val="Calibri"/>
      <family val="2"/>
      <scheme val="minor"/>
    </font>
    <font>
      <u/>
      <sz val="11"/>
      <color theme="11"/>
      <name val="Calibri"/>
      <family val="2"/>
      <scheme val="minor"/>
    </font>
    <font>
      <sz val="10"/>
      <color theme="1"/>
      <name val="Arial"/>
      <family val="2"/>
    </font>
    <font>
      <sz val="8"/>
      <name val="Calibri"/>
      <family val="2"/>
      <scheme val="minor"/>
    </font>
  </fonts>
  <fills count="9">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6" tint="0.59999389629810485"/>
        <bgColor indexed="64"/>
      </patternFill>
    </fill>
    <fill>
      <patternFill patternType="solid">
        <fgColor theme="3" tint="0.39997558519241921"/>
        <bgColor indexed="64"/>
      </patternFill>
    </fill>
    <fill>
      <patternFill patternType="solid">
        <fgColor rgb="FFD6BBEB"/>
        <bgColor indexed="64"/>
      </patternFill>
    </fill>
  </fills>
  <borders count="8">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diagonal/>
    </border>
    <border>
      <left/>
      <right style="medium">
        <color auto="1"/>
      </right>
      <top style="medium">
        <color auto="1"/>
      </top>
      <bottom style="medium">
        <color auto="1"/>
      </bottom>
      <diagonal/>
    </border>
    <border>
      <left style="medium">
        <color auto="1"/>
      </left>
      <right style="thin">
        <color auto="1"/>
      </right>
      <top style="medium">
        <color auto="1"/>
      </top>
      <bottom/>
      <diagonal/>
    </border>
    <border>
      <left style="medium">
        <color auto="1"/>
      </left>
      <right style="thin">
        <color auto="1"/>
      </right>
      <top style="medium">
        <color auto="1"/>
      </top>
      <bottom style="medium">
        <color auto="1"/>
      </bottom>
      <diagonal/>
    </border>
    <border>
      <left style="thin">
        <color auto="1"/>
      </left>
      <right/>
      <top style="medium">
        <color auto="1"/>
      </top>
      <bottom/>
      <diagonal/>
    </border>
    <border>
      <left style="thin">
        <color auto="1"/>
      </left>
      <right style="thin">
        <color auto="1"/>
      </right>
      <top/>
      <bottom style="thin">
        <color auto="1"/>
      </bottom>
      <diagonal/>
    </border>
  </borders>
  <cellStyleXfs count="15">
    <xf numFmtId="0" fontId="0" fillId="0" borderId="0"/>
    <xf numFmtId="43" fontId="1" fillId="0" borderId="0" applyFont="0" applyFill="0" applyBorder="0" applyAlignment="0" applyProtection="0"/>
    <xf numFmtId="0" fontId="2" fillId="0" borderId="0"/>
    <xf numFmtId="164" fontId="2" fillId="0" borderId="0" applyFont="0" applyFill="0" applyBorder="0" applyAlignment="0" applyProtection="0"/>
    <xf numFmtId="165" fontId="2" fillId="0" borderId="0" applyFon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cellStyleXfs>
  <cellXfs count="56">
    <xf numFmtId="0" fontId="0" fillId="0" borderId="0" xfId="0"/>
    <xf numFmtId="14" fontId="2" fillId="0" borderId="1" xfId="2" applyNumberFormat="1" applyBorder="1" applyAlignment="1">
      <alignment horizontal="center" vertical="center" wrapText="1"/>
    </xf>
    <xf numFmtId="164" fontId="5" fillId="3" borderId="3" xfId="3" applyFont="1" applyFill="1" applyBorder="1" applyAlignment="1">
      <alignment horizontal="center" vertical="center" wrapText="1"/>
    </xf>
    <xf numFmtId="44" fontId="2" fillId="0" borderId="1" xfId="1" applyNumberFormat="1" applyFont="1" applyFill="1" applyBorder="1" applyAlignment="1">
      <alignment horizontal="center" vertical="center"/>
    </xf>
    <xf numFmtId="44" fontId="2" fillId="0" borderId="1" xfId="4" applyNumberFormat="1" applyFont="1" applyFill="1" applyBorder="1" applyAlignment="1">
      <alignment horizontal="center" vertical="center"/>
    </xf>
    <xf numFmtId="164" fontId="5" fillId="3" borderId="5" xfId="3" applyFont="1" applyFill="1" applyBorder="1" applyAlignment="1">
      <alignment horizontal="center" vertical="center" wrapText="1"/>
    </xf>
    <xf numFmtId="0" fontId="2" fillId="0" borderId="1" xfId="2" applyBorder="1" applyAlignment="1">
      <alignment horizontal="center" vertical="center" wrapText="1"/>
    </xf>
    <xf numFmtId="49" fontId="2" fillId="0" borderId="1" xfId="2" applyNumberFormat="1" applyBorder="1" applyAlignment="1">
      <alignment horizontal="center" vertical="center"/>
    </xf>
    <xf numFmtId="49" fontId="2" fillId="0" borderId="1" xfId="2" applyNumberFormat="1" applyBorder="1" applyAlignment="1">
      <alignment horizontal="center" vertical="center" wrapText="1"/>
    </xf>
    <xf numFmtId="44" fontId="2" fillId="0" borderId="1" xfId="4" applyNumberFormat="1" applyFont="1" applyFill="1" applyBorder="1" applyAlignment="1">
      <alignment horizontal="center" vertical="center" wrapText="1"/>
    </xf>
    <xf numFmtId="0" fontId="2" fillId="2" borderId="1" xfId="2" applyFill="1" applyBorder="1" applyAlignment="1">
      <alignment horizontal="center" vertical="top" wrapText="1"/>
    </xf>
    <xf numFmtId="0" fontId="2" fillId="2" borderId="1" xfId="2" applyFill="1" applyBorder="1" applyAlignment="1">
      <alignment horizontal="center" vertical="center" wrapText="1"/>
    </xf>
    <xf numFmtId="0" fontId="2" fillId="6" borderId="1" xfId="2" applyFill="1" applyBorder="1" applyAlignment="1">
      <alignment horizontal="center" vertical="center" wrapText="1"/>
    </xf>
    <xf numFmtId="0" fontId="4" fillId="7" borderId="1" xfId="2" applyFont="1" applyFill="1" applyBorder="1" applyAlignment="1">
      <alignment horizontal="center" vertical="center" wrapText="1"/>
    </xf>
    <xf numFmtId="44" fontId="2" fillId="0" borderId="1" xfId="1" applyNumberFormat="1" applyFont="1" applyFill="1" applyBorder="1" applyAlignment="1">
      <alignment vertical="center"/>
    </xf>
    <xf numFmtId="0" fontId="6" fillId="0" borderId="1" xfId="2" applyFont="1" applyBorder="1" applyAlignment="1">
      <alignment horizontal="center" vertical="center" wrapText="1"/>
    </xf>
    <xf numFmtId="44" fontId="2" fillId="0" borderId="1" xfId="2" applyNumberFormat="1" applyBorder="1" applyAlignment="1">
      <alignment vertical="center"/>
    </xf>
    <xf numFmtId="0" fontId="2" fillId="8" borderId="1" xfId="2" applyFill="1" applyBorder="1" applyAlignment="1">
      <alignment horizontal="center" vertical="center" wrapText="1"/>
    </xf>
    <xf numFmtId="44" fontId="2" fillId="8" borderId="1" xfId="4" applyNumberFormat="1" applyFont="1" applyFill="1" applyBorder="1" applyAlignment="1">
      <alignment horizontal="center" vertical="center" wrapText="1"/>
    </xf>
    <xf numFmtId="44" fontId="2" fillId="8" borderId="1" xfId="4" applyNumberFormat="1" applyFont="1" applyFill="1" applyBorder="1" applyAlignment="1">
      <alignment horizontal="center" vertical="center"/>
    </xf>
    <xf numFmtId="44" fontId="2" fillId="8" borderId="1" xfId="1" applyNumberFormat="1" applyFont="1" applyFill="1" applyBorder="1" applyAlignment="1">
      <alignment horizontal="center" vertical="center"/>
    </xf>
    <xf numFmtId="14" fontId="2" fillId="8" borderId="1" xfId="2" applyNumberFormat="1" applyFill="1" applyBorder="1" applyAlignment="1">
      <alignment horizontal="center" vertical="center" wrapText="1"/>
    </xf>
    <xf numFmtId="0" fontId="2" fillId="8" borderId="0" xfId="2" applyFill="1" applyAlignment="1">
      <alignment horizontal="center" vertical="center" wrapText="1"/>
    </xf>
    <xf numFmtId="0" fontId="6" fillId="2" borderId="1" xfId="2" applyFont="1" applyFill="1" applyBorder="1" applyAlignment="1">
      <alignment horizontal="center" vertical="center" wrapText="1"/>
    </xf>
    <xf numFmtId="44" fontId="2" fillId="2" borderId="1" xfId="4" applyNumberFormat="1" applyFont="1" applyFill="1" applyBorder="1" applyAlignment="1">
      <alignment horizontal="center" vertical="center" wrapText="1"/>
    </xf>
    <xf numFmtId="0" fontId="0" fillId="2" borderId="0" xfId="0" applyFill="1"/>
    <xf numFmtId="44" fontId="2" fillId="2" borderId="1" xfId="4" applyNumberFormat="1" applyFont="1" applyFill="1" applyBorder="1" applyAlignment="1">
      <alignment horizontal="center" vertical="center"/>
    </xf>
    <xf numFmtId="44" fontId="2" fillId="2" borderId="1" xfId="1" applyNumberFormat="1" applyFont="1" applyFill="1" applyBorder="1" applyAlignment="1">
      <alignment horizontal="center" vertical="center"/>
    </xf>
    <xf numFmtId="0" fontId="5" fillId="3" borderId="2" xfId="2" applyFont="1" applyFill="1" applyBorder="1" applyAlignment="1">
      <alignment horizontal="center" vertical="center" wrapText="1"/>
    </xf>
    <xf numFmtId="49" fontId="5" fillId="3" borderId="2" xfId="2" applyNumberFormat="1" applyFont="1" applyFill="1" applyBorder="1" applyAlignment="1">
      <alignment horizontal="center" vertical="center" wrapText="1"/>
    </xf>
    <xf numFmtId="164" fontId="5" fillId="3" borderId="2" xfId="3" applyFont="1" applyFill="1" applyBorder="1" applyAlignment="1">
      <alignment horizontal="center" vertical="center" wrapText="1"/>
    </xf>
    <xf numFmtId="49" fontId="3" fillId="4" borderId="4" xfId="0" applyNumberFormat="1" applyFont="1" applyFill="1" applyBorder="1" applyAlignment="1">
      <alignment horizontal="center" vertical="center" wrapText="1"/>
    </xf>
    <xf numFmtId="0" fontId="5" fillId="3" borderId="3" xfId="2" applyFont="1" applyFill="1" applyBorder="1" applyAlignment="1">
      <alignment vertical="center" wrapText="1"/>
    </xf>
    <xf numFmtId="49" fontId="3" fillId="5" borderId="6" xfId="0" applyNumberFormat="1" applyFont="1" applyFill="1" applyBorder="1" applyAlignment="1">
      <alignment horizontal="center" vertical="center" wrapText="1"/>
    </xf>
    <xf numFmtId="14" fontId="2" fillId="0" borderId="7" xfId="2" applyNumberFormat="1" applyBorder="1" applyAlignment="1">
      <alignment horizontal="center" vertical="center" wrapText="1"/>
    </xf>
    <xf numFmtId="0" fontId="5" fillId="3" borderId="1" xfId="2" applyFont="1" applyFill="1" applyBorder="1" applyAlignment="1">
      <alignment vertical="center" wrapText="1"/>
    </xf>
    <xf numFmtId="0" fontId="2" fillId="0" borderId="1" xfId="1" applyNumberFormat="1" applyFont="1" applyFill="1" applyBorder="1" applyAlignment="1">
      <alignment horizontal="center" vertical="center"/>
    </xf>
    <xf numFmtId="0" fontId="2" fillId="8" borderId="1" xfId="1" applyNumberFormat="1" applyFont="1" applyFill="1" applyBorder="1" applyAlignment="1">
      <alignment horizontal="center" vertical="center"/>
    </xf>
    <xf numFmtId="0" fontId="2" fillId="0" borderId="1" xfId="2" applyBorder="1" applyAlignment="1">
      <alignment horizontal="center" vertical="center"/>
    </xf>
    <xf numFmtId="0" fontId="2" fillId="2" borderId="1" xfId="1" applyNumberFormat="1" applyFont="1" applyFill="1" applyBorder="1" applyAlignment="1">
      <alignment horizontal="center" vertical="center"/>
    </xf>
    <xf numFmtId="0" fontId="2" fillId="0" borderId="1" xfId="4" applyNumberFormat="1" applyFont="1" applyFill="1" applyBorder="1" applyAlignment="1">
      <alignment horizontal="center" vertical="center" wrapText="1"/>
    </xf>
    <xf numFmtId="0" fontId="2" fillId="0" borderId="1" xfId="4" applyNumberFormat="1" applyFont="1" applyFill="1" applyBorder="1" applyAlignment="1">
      <alignment horizontal="center" vertical="center"/>
    </xf>
    <xf numFmtId="0" fontId="2" fillId="8" borderId="1" xfId="4" applyNumberFormat="1" applyFont="1" applyFill="1" applyBorder="1" applyAlignment="1">
      <alignment horizontal="center" vertical="center" wrapText="1"/>
    </xf>
    <xf numFmtId="0" fontId="2" fillId="8" borderId="1" xfId="4" applyNumberFormat="1" applyFont="1" applyFill="1" applyBorder="1" applyAlignment="1">
      <alignment horizontal="center" vertical="center"/>
    </xf>
    <xf numFmtId="0" fontId="2" fillId="2" borderId="1" xfId="4" applyNumberFormat="1" applyFont="1" applyFill="1" applyBorder="1" applyAlignment="1">
      <alignment horizontal="center" vertical="center" wrapText="1"/>
    </xf>
    <xf numFmtId="0" fontId="2" fillId="2" borderId="1" xfId="4" applyNumberFormat="1" applyFont="1" applyFill="1" applyBorder="1" applyAlignment="1">
      <alignment horizontal="center" vertical="center"/>
    </xf>
    <xf numFmtId="14" fontId="2" fillId="2" borderId="1" xfId="2" applyNumberFormat="1" applyFill="1" applyBorder="1" applyAlignment="1" applyProtection="1">
      <alignment horizontal="center" vertical="center" wrapText="1"/>
      <protection locked="0"/>
    </xf>
    <xf numFmtId="14" fontId="2" fillId="2" borderId="1" xfId="2" applyNumberFormat="1" applyFill="1" applyBorder="1" applyAlignment="1">
      <alignment horizontal="center" vertical="center" wrapText="1"/>
    </xf>
    <xf numFmtId="4" fontId="2" fillId="2" borderId="1" xfId="4" applyNumberFormat="1" applyFont="1" applyFill="1" applyBorder="1" applyAlignment="1">
      <alignment horizontal="center" vertical="center" wrapText="1"/>
    </xf>
    <xf numFmtId="4" fontId="2" fillId="2" borderId="1" xfId="4" applyNumberFormat="1" applyFont="1" applyFill="1" applyBorder="1" applyAlignment="1">
      <alignment horizontal="center" vertical="center"/>
    </xf>
    <xf numFmtId="0" fontId="9" fillId="2" borderId="1" xfId="0" applyFont="1" applyFill="1" applyBorder="1" applyAlignment="1">
      <alignment horizontal="center" wrapText="1"/>
    </xf>
    <xf numFmtId="0" fontId="9" fillId="2" borderId="1" xfId="0" applyFont="1" applyFill="1" applyBorder="1" applyAlignment="1">
      <alignment horizontal="center" vertical="center" wrapText="1"/>
    </xf>
    <xf numFmtId="0" fontId="9" fillId="2" borderId="1" xfId="0" applyFont="1" applyFill="1" applyBorder="1" applyAlignment="1">
      <alignment vertical="center"/>
    </xf>
    <xf numFmtId="0" fontId="9" fillId="2" borderId="1" xfId="0" applyFont="1" applyFill="1" applyBorder="1" applyAlignment="1">
      <alignment horizontal="center" vertical="center"/>
    </xf>
    <xf numFmtId="4" fontId="9" fillId="2" borderId="1" xfId="0" applyNumberFormat="1" applyFont="1" applyFill="1" applyBorder="1" applyAlignment="1">
      <alignment horizontal="center" vertical="center"/>
    </xf>
    <xf numFmtId="14" fontId="9" fillId="2" borderId="1" xfId="0" applyNumberFormat="1" applyFont="1" applyFill="1" applyBorder="1" applyAlignment="1">
      <alignment horizontal="center" vertical="center"/>
    </xf>
  </cellXfs>
  <cellStyles count="15">
    <cellStyle name="Hiperlink" xfId="5" builtinId="8" hidden="1"/>
    <cellStyle name="Hiperlink" xfId="11" builtinId="8" hidden="1"/>
    <cellStyle name="Hiperlink" xfId="7" builtinId="8" hidden="1"/>
    <cellStyle name="Hiperlink" xfId="9" builtinId="8" hidden="1"/>
    <cellStyle name="Hiperlink" xfId="13" builtinId="8" hidden="1"/>
    <cellStyle name="Hiperlink Visitado" xfId="14" builtinId="9" hidden="1"/>
    <cellStyle name="Hiperlink Visitado" xfId="8" builtinId="9" hidden="1"/>
    <cellStyle name="Hiperlink Visitado" xfId="6" builtinId="9" hidden="1"/>
    <cellStyle name="Hiperlink Visitado" xfId="12" builtinId="9" hidden="1"/>
    <cellStyle name="Hiperlink Visitado" xfId="10" builtinId="9" hidden="1"/>
    <cellStyle name="Moeda 2" xfId="4" xr:uid="{00000000-0005-0000-0000-00000B000000}"/>
    <cellStyle name="Normal" xfId="0" builtinId="0"/>
    <cellStyle name="Normal 2" xfId="2" xr:uid="{00000000-0005-0000-0000-00000D000000}"/>
    <cellStyle name="Vírgula" xfId="1" builtinId="3"/>
    <cellStyle name="Vírgula 2" xfId="3" xr:uid="{00000000-0005-0000-0000-00000E000000}"/>
  </cellStyles>
  <dxfs count="0"/>
  <tableStyles count="0" defaultTableStyle="TableStyleMedium2" defaultPivotStyle="PivotStyleLight16"/>
  <colors>
    <mruColors>
      <color rgb="FFD6B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persons/person.xml><?xml version="1.0" encoding="utf-8"?>
<personList xmlns="http://schemas.microsoft.com/office/spreadsheetml/2018/threadedcomments" xmlns:x="http://schemas.openxmlformats.org/spreadsheetml/2006/main">
  <person displayName="Ryan Carlo Rodrigues dos Santos" id="{7A6902F2-B024-44A3-BB4E-7A336CEE7600}" userId="S::rsantos@abdi.com.br::358ae385-ddaa-4a1a-9501-5499d7396571" providerId="AD"/>
  <person displayName="Sara Geovana Santos Fonseca" id="{33538F07-27E4-41DB-AF36-54BE84680508}" userId="S::sfonseca@abdi.com.br::c2231523-3299-407b-827a-740e2c82618f" providerId="AD"/>
</personList>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 dT="2025-07-16T13:32:52.71" personId="{7A6902F2-B024-44A3-BB4E-7A336CEE7600}" id="{C1DC1401-7F7F-479F-8A8C-C108B00E3D3A}">
    <text>Não pode ter cabeçalho em duas colunas com linhas mescladas.</text>
  </threadedComment>
  <threadedComment ref="A1" dT="2025-07-17T14:27:25.74" personId="{33538F07-27E4-41DB-AF36-54BE84680508}" id="{4210748C-E803-4A82-87AB-0A74152F64E8}" parentId="{C1DC1401-7F7F-479F-8A8C-C108B00E3D3A}">
    <text>Não estava mesclado, estava apenas sem a borda</text>
  </threadedComment>
  <threadedComment ref="A2" dT="2025-07-16T13:38:26.41" personId="{7A6902F2-B024-44A3-BB4E-7A336CEE7600}" id="{D4A57B13-A4FB-4AB7-B852-0B322B662191}">
    <text xml:space="preserve">Nessa coluna se a informação for de processo ECM e processo no TransfereGOV será preciso separar em duas colunas. </text>
  </threadedComment>
  <threadedComment ref="A2" dT="2025-07-17T14:31:27.51" personId="{33538F07-27E4-41DB-AF36-54BE84680508}" id="{18CC82D5-5F29-4E4E-995C-D8DF280202DD}" parentId="{D4A57B13-A4FB-4AB7-B852-0B322B662191}">
    <text>Feito.</text>
  </threadedComment>
  <threadedComment ref="F2" dT="2025-07-16T13:37:47.74" personId="{7A6902F2-B024-44A3-BB4E-7A336CEE7600}" id="{CF868DE7-ECE9-48C3-AFFF-18D1C23D2DB6}">
    <text xml:space="preserve">Excluir formatação de R$, separador somente de vírgula para centavos. Sem separador de milhar e milhões. </text>
  </threadedComment>
  <threadedComment ref="F2" dT="2025-07-17T14:35:29.00" personId="{33538F07-27E4-41DB-AF36-54BE84680508}" id="{C08DF081-2832-4163-9AFA-3C1C55D4477A}" parentId="{CF868DE7-ECE9-48C3-AFFF-18D1C23D2DB6}">
    <text>Excluído</text>
  </threadedComment>
  <threadedComment ref="N2" dT="2025-07-16T13:25:02.37" personId="{7A6902F2-B024-44A3-BB4E-7A336CEE7600}" id="{7EE68845-0EE7-4055-BE7E-6C5580E30891}">
    <text xml:space="preserve">Aqui precisamos definir um status único, cancelado/prestação de contas aprovada/prestação de contas em análise/cancelado. Definir status padrão. </text>
  </threadedComment>
  <threadedComment ref="L10" dT="2025-07-16T13:36:07.45" personId="{7A6902F2-B024-44A3-BB4E-7A336CEE7600}" id="{5F4FC0B6-2230-454C-BB61-EC53BDFFAE71}">
    <text xml:space="preserve">Campo só aceita datas. </text>
  </threadedComment>
</ThreadedComments>
</file>

<file path=xl/threadedComments/threadedComment2.xml><?xml version="1.0" encoding="utf-8"?>
<ThreadedComments xmlns="http://schemas.microsoft.com/office/spreadsheetml/2018/threadedcomments" xmlns:x="http://schemas.openxmlformats.org/spreadsheetml/2006/main">
  <threadedComment ref="A2" dT="2025-07-16T13:37:47.74" personId="{7A6902F2-B024-44A3-BB4E-7A336CEE7600}" id="{95BABB28-A496-4B63-A8AD-0F6952E1F32D}">
    <text xml:space="preserve">Excluir formatação de R$, separador somente de vírgula para centavos. Sem separador de milhar e milhões. </text>
  </threadedComment>
  <threadedComment ref="A2" dT="2025-07-17T14:35:29.00" personId="{33538F07-27E4-41DB-AF36-54BE84680508}" id="{AF05401E-8566-42B2-A897-5B1B749D5F91}" parentId="{95BABB28-A496-4B63-A8AD-0F6952E1F32D}">
    <text>Excluído</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5"/>
  <sheetViews>
    <sheetView tabSelected="1" view="pageBreakPreview" topLeftCell="A9" zoomScale="80" zoomScaleNormal="80" zoomScaleSheetLayoutView="80" zoomScalePageLayoutView="80" workbookViewId="0">
      <selection activeCell="L13" sqref="L13"/>
    </sheetView>
  </sheetViews>
  <sheetFormatPr defaultColWidth="8.85546875" defaultRowHeight="15" x14ac:dyDescent="0.25"/>
  <cols>
    <col min="1" max="2" width="20.28515625" customWidth="1"/>
    <col min="3" max="3" width="16.7109375" customWidth="1"/>
    <col min="4" max="4" width="16.85546875" customWidth="1"/>
    <col min="5" max="5" width="58.42578125" customWidth="1"/>
    <col min="6" max="6" width="18.140625" customWidth="1"/>
    <col min="7" max="7" width="22.28515625" bestFit="1" customWidth="1"/>
    <col min="8" max="9" width="17" bestFit="1" customWidth="1"/>
    <col min="10" max="10" width="18.42578125" customWidth="1"/>
    <col min="11" max="11" width="17" customWidth="1"/>
    <col min="12" max="12" width="16.85546875" customWidth="1"/>
    <col min="13" max="13" width="18" customWidth="1"/>
    <col min="14" max="14" width="26.85546875" customWidth="1"/>
  </cols>
  <sheetData>
    <row r="1" spans="1:15" ht="38.25" customHeight="1" thickBot="1" x14ac:dyDescent="0.3">
      <c r="A1" s="28" t="s">
        <v>53</v>
      </c>
      <c r="B1" s="28" t="s">
        <v>54</v>
      </c>
      <c r="C1" s="29" t="s">
        <v>55</v>
      </c>
      <c r="D1" s="29" t="s">
        <v>56</v>
      </c>
      <c r="E1" s="28" t="s">
        <v>57</v>
      </c>
      <c r="F1" s="28" t="s">
        <v>58</v>
      </c>
      <c r="G1" s="30" t="s">
        <v>59</v>
      </c>
      <c r="H1" s="5" t="s">
        <v>60</v>
      </c>
      <c r="I1" s="2" t="s">
        <v>61</v>
      </c>
      <c r="J1" s="31" t="s">
        <v>62</v>
      </c>
      <c r="K1" s="33" t="s">
        <v>63</v>
      </c>
      <c r="L1" s="35" t="s">
        <v>64</v>
      </c>
      <c r="M1" s="32" t="s">
        <v>65</v>
      </c>
      <c r="N1" s="28" t="s">
        <v>66</v>
      </c>
    </row>
    <row r="2" spans="1:15" ht="40.5" customHeight="1" x14ac:dyDescent="0.25">
      <c r="A2" s="6" t="s">
        <v>40</v>
      </c>
      <c r="B2" s="6" t="s">
        <v>34</v>
      </c>
      <c r="C2" s="6" t="s">
        <v>5</v>
      </c>
      <c r="D2" s="6" t="s">
        <v>6</v>
      </c>
      <c r="E2" s="11" t="s">
        <v>7</v>
      </c>
      <c r="F2" s="40">
        <v>1397163.25</v>
      </c>
      <c r="G2" s="41">
        <v>1200000</v>
      </c>
      <c r="H2" s="41">
        <v>0</v>
      </c>
      <c r="I2" s="41">
        <v>197163.25</v>
      </c>
      <c r="J2" s="36">
        <v>0</v>
      </c>
      <c r="K2" s="36">
        <v>0</v>
      </c>
      <c r="L2" s="34">
        <v>44179</v>
      </c>
      <c r="M2" s="1">
        <v>44909</v>
      </c>
      <c r="N2" s="15" t="s">
        <v>8</v>
      </c>
    </row>
    <row r="3" spans="1:15" ht="115.5" customHeight="1" x14ac:dyDescent="0.25">
      <c r="A3" s="6" t="s">
        <v>42</v>
      </c>
      <c r="B3" s="6" t="s">
        <v>35</v>
      </c>
      <c r="C3" s="6" t="s">
        <v>9</v>
      </c>
      <c r="D3" s="6" t="s">
        <v>10</v>
      </c>
      <c r="E3" s="10" t="s">
        <v>11</v>
      </c>
      <c r="F3" s="40">
        <v>2091862.94</v>
      </c>
      <c r="G3" s="41">
        <v>1998021.94</v>
      </c>
      <c r="H3" s="41">
        <v>1926.76</v>
      </c>
      <c r="I3" s="41">
        <v>91914.240000000005</v>
      </c>
      <c r="J3" s="36">
        <v>1926.76</v>
      </c>
      <c r="K3" s="36">
        <v>0</v>
      </c>
      <c r="L3" s="1">
        <v>44195</v>
      </c>
      <c r="M3" s="1">
        <v>45107</v>
      </c>
      <c r="N3" s="15" t="s">
        <v>8</v>
      </c>
    </row>
    <row r="4" spans="1:15" ht="120" customHeight="1" x14ac:dyDescent="0.25">
      <c r="A4" s="17" t="s">
        <v>43</v>
      </c>
      <c r="B4" s="17" t="s">
        <v>36</v>
      </c>
      <c r="C4" s="17" t="s">
        <v>12</v>
      </c>
      <c r="D4" s="17" t="s">
        <v>13</v>
      </c>
      <c r="E4" s="17" t="s">
        <v>14</v>
      </c>
      <c r="F4" s="42">
        <v>1500000</v>
      </c>
      <c r="G4" s="43">
        <v>1500000</v>
      </c>
      <c r="H4" s="43">
        <v>0</v>
      </c>
      <c r="I4" s="43">
        <v>0</v>
      </c>
      <c r="J4" s="37">
        <v>0</v>
      </c>
      <c r="K4" s="37">
        <v>0</v>
      </c>
      <c r="L4" s="21">
        <v>44551</v>
      </c>
      <c r="M4" s="21">
        <v>45099</v>
      </c>
      <c r="N4" s="17" t="s">
        <v>52</v>
      </c>
    </row>
    <row r="5" spans="1:15" ht="86.25" customHeight="1" x14ac:dyDescent="0.25">
      <c r="A5" s="17" t="s">
        <v>44</v>
      </c>
      <c r="B5" s="17" t="s">
        <v>37</v>
      </c>
      <c r="C5" s="17" t="s">
        <v>15</v>
      </c>
      <c r="D5" s="17" t="s">
        <v>13</v>
      </c>
      <c r="E5" s="17" t="s">
        <v>16</v>
      </c>
      <c r="F5" s="42">
        <v>10112343</v>
      </c>
      <c r="G5" s="43">
        <v>10112343</v>
      </c>
      <c r="H5" s="43">
        <v>0</v>
      </c>
      <c r="I5" s="43">
        <v>0</v>
      </c>
      <c r="J5" s="37">
        <v>0</v>
      </c>
      <c r="K5" s="37">
        <v>0</v>
      </c>
      <c r="L5" s="21">
        <v>44551</v>
      </c>
      <c r="M5" s="21">
        <v>45099</v>
      </c>
      <c r="N5" s="22" t="s">
        <v>52</v>
      </c>
    </row>
    <row r="6" spans="1:15" ht="71.099999999999994" customHeight="1" x14ac:dyDescent="0.25">
      <c r="A6" s="6" t="s">
        <v>45</v>
      </c>
      <c r="B6" s="6" t="s">
        <v>38</v>
      </c>
      <c r="C6" s="6" t="s">
        <v>17</v>
      </c>
      <c r="D6" s="6" t="s">
        <v>6</v>
      </c>
      <c r="E6" s="11" t="s">
        <v>18</v>
      </c>
      <c r="F6" s="40">
        <v>2328340.27</v>
      </c>
      <c r="G6" s="41">
        <v>2000000</v>
      </c>
      <c r="H6" s="41">
        <v>0</v>
      </c>
      <c r="I6" s="41">
        <v>328340.27</v>
      </c>
      <c r="J6" s="36">
        <v>0</v>
      </c>
      <c r="K6" s="36">
        <v>0</v>
      </c>
      <c r="L6" s="1">
        <v>44551</v>
      </c>
      <c r="M6" s="1">
        <v>45648</v>
      </c>
      <c r="N6" s="12" t="s">
        <v>19</v>
      </c>
    </row>
    <row r="7" spans="1:15" ht="105.75" customHeight="1" x14ac:dyDescent="0.25">
      <c r="A7" s="6" t="s">
        <v>46</v>
      </c>
      <c r="B7" s="6" t="s">
        <v>39</v>
      </c>
      <c r="C7" s="6" t="s">
        <v>20</v>
      </c>
      <c r="D7" s="6" t="s">
        <v>6</v>
      </c>
      <c r="E7" s="11" t="s">
        <v>21</v>
      </c>
      <c r="F7" s="40">
        <v>2928602.16</v>
      </c>
      <c r="G7" s="41">
        <v>2595965</v>
      </c>
      <c r="H7" s="41">
        <v>0</v>
      </c>
      <c r="I7" s="41">
        <v>332637.15999999997</v>
      </c>
      <c r="J7" s="36">
        <v>0</v>
      </c>
      <c r="K7" s="36">
        <v>0</v>
      </c>
      <c r="L7" s="1">
        <v>44552</v>
      </c>
      <c r="M7" s="1">
        <v>45647</v>
      </c>
      <c r="N7" s="12" t="s">
        <v>19</v>
      </c>
    </row>
    <row r="8" spans="1:15" ht="90.95" customHeight="1" x14ac:dyDescent="0.25">
      <c r="A8" s="6" t="s">
        <v>48</v>
      </c>
      <c r="B8" s="6" t="s">
        <v>47</v>
      </c>
      <c r="C8" s="7" t="s">
        <v>22</v>
      </c>
      <c r="D8" s="8" t="s">
        <v>23</v>
      </c>
      <c r="E8" s="6" t="s">
        <v>24</v>
      </c>
      <c r="F8" s="40">
        <v>1378000</v>
      </c>
      <c r="G8" s="40">
        <v>1378000</v>
      </c>
      <c r="H8" s="38">
        <v>0</v>
      </c>
      <c r="I8" s="38">
        <v>0</v>
      </c>
      <c r="J8" s="36">
        <v>0</v>
      </c>
      <c r="K8" s="38">
        <v>0</v>
      </c>
      <c r="L8" s="1">
        <v>44657</v>
      </c>
      <c r="M8" s="1">
        <v>45388</v>
      </c>
      <c r="N8" s="12" t="s">
        <v>19</v>
      </c>
    </row>
    <row r="9" spans="1:15" ht="54" customHeight="1" x14ac:dyDescent="0.25">
      <c r="A9" s="6" t="s">
        <v>50</v>
      </c>
      <c r="B9" s="6" t="s">
        <v>49</v>
      </c>
      <c r="C9" s="7" t="s">
        <v>25</v>
      </c>
      <c r="D9" s="8" t="s">
        <v>26</v>
      </c>
      <c r="E9" s="6" t="s">
        <v>27</v>
      </c>
      <c r="F9" s="40">
        <v>15828980</v>
      </c>
      <c r="G9" s="40">
        <v>15828980</v>
      </c>
      <c r="H9" s="38">
        <v>0</v>
      </c>
      <c r="I9" s="38">
        <v>0</v>
      </c>
      <c r="J9" s="38">
        <v>0</v>
      </c>
      <c r="K9" s="38">
        <v>0</v>
      </c>
      <c r="L9" s="1">
        <v>45170</v>
      </c>
      <c r="M9" s="1">
        <v>45717</v>
      </c>
      <c r="N9" s="23" t="s">
        <v>28</v>
      </c>
    </row>
    <row r="10" spans="1:15" ht="76.5" customHeight="1" x14ac:dyDescent="0.25">
      <c r="A10" s="6" t="s">
        <v>51</v>
      </c>
      <c r="B10" s="6" t="s">
        <v>41</v>
      </c>
      <c r="C10" s="11" t="s">
        <v>29</v>
      </c>
      <c r="D10" s="11" t="s">
        <v>30</v>
      </c>
      <c r="E10" s="11" t="s">
        <v>31</v>
      </c>
      <c r="F10" s="44" t="s">
        <v>32</v>
      </c>
      <c r="G10" s="45">
        <v>3000000</v>
      </c>
      <c r="H10" s="45">
        <v>0</v>
      </c>
      <c r="I10" s="45">
        <v>426873.59999999998</v>
      </c>
      <c r="J10" s="39">
        <v>0</v>
      </c>
      <c r="K10" s="39">
        <v>0</v>
      </c>
      <c r="L10" s="46">
        <v>45622</v>
      </c>
      <c r="M10" s="47">
        <v>46229</v>
      </c>
      <c r="N10" s="13" t="s">
        <v>33</v>
      </c>
    </row>
    <row r="11" spans="1:15" ht="76.5" customHeight="1" x14ac:dyDescent="0.25">
      <c r="A11" s="11" t="s">
        <v>78</v>
      </c>
      <c r="B11" s="11" t="s">
        <v>67</v>
      </c>
      <c r="C11" s="11" t="s">
        <v>71</v>
      </c>
      <c r="D11" s="11" t="s">
        <v>68</v>
      </c>
      <c r="E11" s="11" t="s">
        <v>69</v>
      </c>
      <c r="F11" s="48">
        <v>1012500</v>
      </c>
      <c r="G11" s="49">
        <v>800000</v>
      </c>
      <c r="H11" s="45" t="s">
        <v>70</v>
      </c>
      <c r="I11" s="45">
        <v>0</v>
      </c>
      <c r="J11" s="45" t="s">
        <v>70</v>
      </c>
      <c r="K11" s="39">
        <v>0</v>
      </c>
      <c r="L11" s="46">
        <v>46013</v>
      </c>
      <c r="M11" s="47">
        <v>46528</v>
      </c>
      <c r="N11" s="13" t="s">
        <v>33</v>
      </c>
    </row>
    <row r="12" spans="1:15" ht="117.75" customHeight="1" x14ac:dyDescent="0.25">
      <c r="A12" s="51" t="s">
        <v>79</v>
      </c>
      <c r="B12" s="52" t="s">
        <v>72</v>
      </c>
      <c r="C12" s="53" t="s">
        <v>73</v>
      </c>
      <c r="D12" s="11" t="s">
        <v>68</v>
      </c>
      <c r="E12" s="50" t="s">
        <v>74</v>
      </c>
      <c r="F12" s="54">
        <v>440000</v>
      </c>
      <c r="G12" s="54">
        <v>440000</v>
      </c>
      <c r="H12" s="53">
        <v>0</v>
      </c>
      <c r="I12" s="53">
        <v>0</v>
      </c>
      <c r="J12" s="53">
        <v>0</v>
      </c>
      <c r="K12" s="53">
        <v>0</v>
      </c>
      <c r="L12" s="55">
        <v>46017</v>
      </c>
      <c r="M12" s="55">
        <v>46382</v>
      </c>
      <c r="N12" s="13" t="s">
        <v>33</v>
      </c>
      <c r="O12" s="25"/>
    </row>
    <row r="13" spans="1:15" ht="119.25" customHeight="1" x14ac:dyDescent="0.25">
      <c r="A13" s="51" t="s">
        <v>80</v>
      </c>
      <c r="B13" s="53" t="s">
        <v>75</v>
      </c>
      <c r="C13" s="53" t="s">
        <v>76</v>
      </c>
      <c r="D13" s="11" t="s">
        <v>68</v>
      </c>
      <c r="E13" s="51" t="s">
        <v>77</v>
      </c>
      <c r="F13" s="54">
        <v>1900000</v>
      </c>
      <c r="G13" s="54">
        <v>1400000</v>
      </c>
      <c r="H13" s="54">
        <v>500000</v>
      </c>
      <c r="I13" s="53">
        <v>0</v>
      </c>
      <c r="J13" s="54">
        <v>500000</v>
      </c>
      <c r="K13" s="53">
        <v>0</v>
      </c>
      <c r="L13" s="55">
        <v>46020</v>
      </c>
      <c r="M13" s="55">
        <v>46750</v>
      </c>
      <c r="N13" s="13" t="s">
        <v>33</v>
      </c>
      <c r="O13" s="25"/>
    </row>
    <row r="14" spans="1:15" s="25" customFormat="1" ht="90" customHeight="1" x14ac:dyDescent="0.25"/>
    <row r="15" spans="1:15" ht="78" customHeight="1" x14ac:dyDescent="0.25"/>
  </sheetData>
  <phoneticPr fontId="10" type="noConversion"/>
  <dataValidations count="3">
    <dataValidation showInputMessage="1" showErrorMessage="1" promptTitle="Valor por parcela" prompt="Caso não haja valor colocar 0,00" sqref="H3:H11 J2:K2 J8:J11" xr:uid="{00000000-0002-0000-0000-000001000000}"/>
    <dataValidation type="decimal" allowBlank="1" showInputMessage="1" showErrorMessage="1" sqref="F2:F11" xr:uid="{00000000-0002-0000-0000-000000000000}">
      <formula1>0</formula1>
      <formula2>100000000</formula2>
    </dataValidation>
    <dataValidation type="date" showInputMessage="1" showErrorMessage="1" promptTitle="Vigência" prompt="Colocar no formato DD/MM/AAAA" sqref="L2:M11" xr:uid="{00000000-0002-0000-0000-000002000000}">
      <formula1>1</formula1>
      <formula2>2593588</formula2>
    </dataValidation>
  </dataValidations>
  <pageMargins left="0.51181102362204722" right="0.51181102362204722" top="0.98425196850393704" bottom="0.39370078740157483" header="0.31496062992125984" footer="0.31496062992125984"/>
  <pageSetup paperSize="9" scale="44" fitToHeight="0" orientation="landscape" r:id="rId1"/>
  <headerFooter>
    <oddHeader>&amp;R&amp;G</oddHeader>
  </headerFooter>
  <legacyDrawing r:id="rId2"/>
  <legacyDrawingHF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B8D09-D44C-41FA-B11A-EEE722792AE1}">
  <dimension ref="A1:E10"/>
  <sheetViews>
    <sheetView workbookViewId="0">
      <selection activeCell="A2" sqref="A2"/>
    </sheetView>
  </sheetViews>
  <sheetFormatPr defaultRowHeight="15" x14ac:dyDescent="0.25"/>
  <cols>
    <col min="1" max="2" width="16.85546875" bestFit="1" customWidth="1"/>
    <col min="3" max="3" width="12.140625" bestFit="1" customWidth="1"/>
    <col min="4" max="4" width="14.28515625" bestFit="1" customWidth="1"/>
    <col min="5" max="5" width="12.140625" bestFit="1" customWidth="1"/>
  </cols>
  <sheetData>
    <row r="1" spans="1:5" ht="51.75" thickBot="1" x14ac:dyDescent="0.3">
      <c r="A1" s="28" t="s">
        <v>0</v>
      </c>
      <c r="B1" s="30" t="s">
        <v>1</v>
      </c>
      <c r="C1" s="5" t="s">
        <v>2</v>
      </c>
      <c r="D1" s="2" t="s">
        <v>3</v>
      </c>
      <c r="E1" s="31" t="s">
        <v>4</v>
      </c>
    </row>
    <row r="2" spans="1:5" x14ac:dyDescent="0.25">
      <c r="A2" s="9">
        <v>1397163.25</v>
      </c>
      <c r="B2" s="4">
        <v>1200000</v>
      </c>
      <c r="C2" s="4">
        <v>0</v>
      </c>
      <c r="D2" s="4">
        <v>197163.25</v>
      </c>
      <c r="E2" s="3">
        <v>0</v>
      </c>
    </row>
    <row r="3" spans="1:5" x14ac:dyDescent="0.25">
      <c r="A3" s="9">
        <f>B3+C3+D3</f>
        <v>2091862.94</v>
      </c>
      <c r="B3" s="4">
        <v>1998021.94</v>
      </c>
      <c r="C3" s="4">
        <v>1926.76</v>
      </c>
      <c r="D3" s="4">
        <v>91914.240000000005</v>
      </c>
      <c r="E3" s="3">
        <v>1926.76</v>
      </c>
    </row>
    <row r="4" spans="1:5" x14ac:dyDescent="0.25">
      <c r="A4" s="18">
        <f>B4</f>
        <v>1500000</v>
      </c>
      <c r="B4" s="19">
        <v>1500000</v>
      </c>
      <c r="C4" s="19">
        <v>0</v>
      </c>
      <c r="D4" s="19">
        <v>0</v>
      </c>
      <c r="E4" s="20">
        <v>0</v>
      </c>
    </row>
    <row r="5" spans="1:5" x14ac:dyDescent="0.25">
      <c r="A5" s="18">
        <f>B5</f>
        <v>10112343</v>
      </c>
      <c r="B5" s="19">
        <v>10112343</v>
      </c>
      <c r="C5" s="19">
        <v>0</v>
      </c>
      <c r="D5" s="19">
        <v>0</v>
      </c>
      <c r="E5" s="20">
        <v>0</v>
      </c>
    </row>
    <row r="6" spans="1:5" x14ac:dyDescent="0.25">
      <c r="A6" s="9">
        <f>B6+D6</f>
        <v>2328340.27</v>
      </c>
      <c r="B6" s="4">
        <v>2000000</v>
      </c>
      <c r="C6" s="4">
        <v>0</v>
      </c>
      <c r="D6" s="4">
        <v>328340.27</v>
      </c>
      <c r="E6" s="3">
        <v>0</v>
      </c>
    </row>
    <row r="7" spans="1:5" x14ac:dyDescent="0.25">
      <c r="A7" s="9">
        <f>B7+D7</f>
        <v>2928602.16</v>
      </c>
      <c r="B7" s="4">
        <v>2595965</v>
      </c>
      <c r="C7" s="4">
        <v>0</v>
      </c>
      <c r="D7" s="4">
        <v>332637.15999999997</v>
      </c>
      <c r="E7" s="3">
        <v>0</v>
      </c>
    </row>
    <row r="8" spans="1:5" x14ac:dyDescent="0.25">
      <c r="A8" s="9">
        <v>1378000</v>
      </c>
      <c r="B8" s="9">
        <v>1378000</v>
      </c>
      <c r="C8" s="16">
        <v>0</v>
      </c>
      <c r="D8" s="16">
        <v>0</v>
      </c>
      <c r="E8" s="14">
        <v>0</v>
      </c>
    </row>
    <row r="9" spans="1:5" x14ac:dyDescent="0.25">
      <c r="A9" s="9">
        <v>15828980</v>
      </c>
      <c r="B9" s="9">
        <v>15828980</v>
      </c>
      <c r="C9" s="16">
        <v>0</v>
      </c>
      <c r="D9" s="16">
        <v>0</v>
      </c>
      <c r="E9" s="16">
        <v>0</v>
      </c>
    </row>
    <row r="10" spans="1:5" x14ac:dyDescent="0.25">
      <c r="A10" s="24" t="s">
        <v>32</v>
      </c>
      <c r="B10" s="26">
        <v>3000000</v>
      </c>
      <c r="C10" s="26">
        <v>0</v>
      </c>
      <c r="D10" s="26">
        <v>426873.59999999998</v>
      </c>
      <c r="E10" s="27">
        <v>0</v>
      </c>
    </row>
  </sheetData>
  <dataValidations count="2">
    <dataValidation type="decimal" allowBlank="1" showInputMessage="1" showErrorMessage="1" sqref="A2:A10" xr:uid="{9CC387EE-7BC2-43A0-A0A6-2D3C2702E688}">
      <formula1>0</formula1>
      <formula2>100000000</formula2>
    </dataValidation>
    <dataValidation showInputMessage="1" showErrorMessage="1" promptTitle="Valor por parcela" prompt="Caso não haja valor colocar 0,00" sqref="C3:C10 E8:E10 E2" xr:uid="{592BA38A-58BC-4B27-814B-4E098EDC0561}"/>
  </dataValidations>
  <pageMargins left="0.511811024" right="0.511811024" top="0.78740157499999996" bottom="0.78740157499999996" header="0.31496062000000002" footer="0.31496062000000002"/>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adee8c8a-7024-4efa-a3f0-b5184685f68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616E6611E38FC240B03548EDE057885A" ma:contentTypeVersion="18" ma:contentTypeDescription="Crie um novo documento." ma:contentTypeScope="" ma:versionID="05072daecfa8e24794d866357751fc38">
  <xsd:schema xmlns:xsd="http://www.w3.org/2001/XMLSchema" xmlns:xs="http://www.w3.org/2001/XMLSchema" xmlns:p="http://schemas.microsoft.com/office/2006/metadata/properties" xmlns:ns3="adee8c8a-7024-4efa-a3f0-b5184685f681" xmlns:ns4="f7e752ff-4ff8-4125-a58c-e9b3a21eb93a" targetNamespace="http://schemas.microsoft.com/office/2006/metadata/properties" ma:root="true" ma:fieldsID="04f578157948a15a2449fe5b7151fa42" ns3:_="" ns4:_="">
    <xsd:import namespace="adee8c8a-7024-4efa-a3f0-b5184685f681"/>
    <xsd:import namespace="f7e752ff-4ff8-4125-a58c-e9b3a21eb93a"/>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element ref="ns3:MediaLengthInSeconds" minOccurs="0"/>
                <xsd:element ref="ns3:MediaServiceAutoKeyPoints" minOccurs="0"/>
                <xsd:element ref="ns3:MediaServiceKeyPoints" minOccurs="0"/>
                <xsd:element ref="ns3:MediaServiceSearchProperties"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ee8c8a-7024-4efa-a3f0-b5184685f6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activity" ma:index="23" nillable="true" ma:displayName="_activity" ma:hidden="true" ma:internalName="_activity">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ystemTags" ma:index="25"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7e752ff-4ff8-4125-a58c-e9b3a21eb93a" elementFormDefault="qualified">
    <xsd:import namespace="http://schemas.microsoft.com/office/2006/documentManagement/types"/>
    <xsd:import namespace="http://schemas.microsoft.com/office/infopath/2007/PartnerControls"/>
    <xsd:element name="SharedWithUsers" ma:index="16"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hes de Compartilhado Com" ma:internalName="SharedWithDetails" ma:readOnly="true">
      <xsd:simpleType>
        <xsd:restriction base="dms:Note">
          <xsd:maxLength value="255"/>
        </xsd:restriction>
      </xsd:simpleType>
    </xsd:element>
    <xsd:element name="SharingHintHash" ma:index="18"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57EF37-A074-4282-AEA3-514445383676}">
  <ds:schemaRefs>
    <ds:schemaRef ds:uri="http://schemas.microsoft.com/sharepoint/v3/contenttype/forms"/>
  </ds:schemaRefs>
</ds:datastoreItem>
</file>

<file path=customXml/itemProps2.xml><?xml version="1.0" encoding="utf-8"?>
<ds:datastoreItem xmlns:ds="http://schemas.openxmlformats.org/officeDocument/2006/customXml" ds:itemID="{E0709879-9700-403F-BD08-69C604BEF8B3}">
  <ds:schemaRefs>
    <ds:schemaRef ds:uri="adee8c8a-7024-4efa-a3f0-b5184685f681"/>
    <ds:schemaRef ds:uri="http://www.w3.org/XML/1998/namespace"/>
    <ds:schemaRef ds:uri="http://purl.org/dc/term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purl.org/dc/dcmitype/"/>
    <ds:schemaRef ds:uri="f7e752ff-4ff8-4125-a58c-e9b3a21eb93a"/>
    <ds:schemaRef ds:uri="http://schemas.microsoft.com/office/2006/metadata/properties"/>
  </ds:schemaRefs>
</ds:datastoreItem>
</file>

<file path=customXml/itemProps3.xml><?xml version="1.0" encoding="utf-8"?>
<ds:datastoreItem xmlns:ds="http://schemas.openxmlformats.org/officeDocument/2006/customXml" ds:itemID="{D625B5F4-7605-4DF1-B078-A97D7C43C8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ee8c8a-7024-4efa-a3f0-b5184685f681"/>
    <ds:schemaRef ds:uri="f7e752ff-4ff8-4125-a58c-e9b3a21eb9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Convenente</vt:lpstr>
      <vt:lpstr>Planilha1</vt:lpstr>
      <vt:lpstr>Convenente!Area_de_impressao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Andréa Rodrigues Aragão Martins</dc:creator>
  <cp:keywords/>
  <dc:description/>
  <cp:lastModifiedBy>Sara Geovana Santos Fonseca</cp:lastModifiedBy>
  <cp:revision/>
  <cp:lastPrinted>2025-08-11T18:01:26Z</cp:lastPrinted>
  <dcterms:created xsi:type="dcterms:W3CDTF">2021-05-31T19:15:07Z</dcterms:created>
  <dcterms:modified xsi:type="dcterms:W3CDTF">2026-05-11T14:41:54Z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0x010100616E6611E38FC240B03548EDE057885A</vt:lpwstr>
  </property>
</Properties>
</file>